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64011"/>
  <bookViews>
    <workbookView xWindow="0" yWindow="0" windowWidth="22260" windowHeight="12645"/>
  </bookViews>
  <sheets>
    <sheet name="Jan-20" sheetId="1" r:id="rId1"/>
  </sheets>
  <definedNames>
    <definedName name="_xlnm._FilterDatabase" localSheetId="0" hidden="1">'Jan-20'!$A$8:$K$29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0" i="1" l="1"/>
  <c r="E30" i="1"/>
  <c r="F30" i="1"/>
  <c r="H30" i="1"/>
  <c r="I30" i="1"/>
  <c r="J30" i="1"/>
  <c r="C30" i="1"/>
  <c r="K10" i="1" l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30" i="1" s="1"/>
  <c r="K27" i="1"/>
  <c r="K28" i="1"/>
  <c r="K29" i="1"/>
  <c r="K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30" i="1" s="1"/>
  <c r="G27" i="1"/>
  <c r="G28" i="1"/>
  <c r="G29" i="1"/>
  <c r="G9" i="1"/>
</calcChain>
</file>

<file path=xl/sharedStrings.xml><?xml version="1.0" encoding="utf-8"?>
<sst xmlns="http://schemas.openxmlformats.org/spreadsheetml/2006/main" count="42" uniqueCount="42">
  <si>
    <t>Consumer Complaints redressal report</t>
  </si>
  <si>
    <t>Level of Monitoring: PFC/MoP</t>
  </si>
  <si>
    <t>Format: D3</t>
  </si>
  <si>
    <t>Name of State:</t>
  </si>
  <si>
    <t>Karnataka</t>
  </si>
  <si>
    <t>Name of Discom:</t>
  </si>
  <si>
    <t>GESCOM</t>
  </si>
  <si>
    <t>Sl.no</t>
  </si>
  <si>
    <t>Town Name</t>
  </si>
  <si>
    <t>Complaints pending from previous period</t>
  </si>
  <si>
    <t>Complaints registered in current period</t>
  </si>
  <si>
    <t>Total pending Complaints</t>
  </si>
  <si>
    <t>Complaints closed</t>
  </si>
  <si>
    <t>Complaints Pending Period (Average) HH:MM</t>
  </si>
  <si>
    <t>Complaints yet to be closed</t>
  </si>
  <si>
    <t>Complaints closed within SERC time limit</t>
  </si>
  <si>
    <t>Complaints closed beyond SERC time limit</t>
  </si>
  <si>
    <t xml:space="preserve">Aland </t>
  </si>
  <si>
    <t>Bidar</t>
  </si>
  <si>
    <t xml:space="preserve">Bhalki </t>
  </si>
  <si>
    <t>Basavkalyan</t>
  </si>
  <si>
    <t>Bellary</t>
  </si>
  <si>
    <t>Gulbarga</t>
  </si>
  <si>
    <t>Gangavathi</t>
  </si>
  <si>
    <t xml:space="preserve">Humnabad </t>
  </si>
  <si>
    <t>Hospet</t>
  </si>
  <si>
    <t>Kampli</t>
  </si>
  <si>
    <t>Koppal</t>
  </si>
  <si>
    <t>Manvi</t>
  </si>
  <si>
    <t>Raichur</t>
  </si>
  <si>
    <t xml:space="preserve">Shahabad </t>
  </si>
  <si>
    <t xml:space="preserve">Shorapur </t>
  </si>
  <si>
    <t xml:space="preserve">Sahapur </t>
  </si>
  <si>
    <t>Sirguppa</t>
  </si>
  <si>
    <t>Sedam</t>
  </si>
  <si>
    <t>Sindhanur</t>
  </si>
  <si>
    <t>Wadi</t>
  </si>
  <si>
    <t xml:space="preserve">Yadgir </t>
  </si>
  <si>
    <t>Reporting month: FEBRUARY-2020</t>
  </si>
  <si>
    <t>Period: 1 Month (Eg. 1st JAN'2020 to 31th JAN'2020)</t>
  </si>
  <si>
    <t>Total</t>
  </si>
  <si>
    <t xml:space="preserve"> Complains closed within SERC time limit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</si>
</sst>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09]d\-mmm\-yyyy;@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1"/>
      <color theme="1"/>
      <name val="Book Antiqua"/>
      <family val="1"/>
    </font>
    <font>
      <b/>
      <sz val="11"/>
      <color theme="1"/>
      <name val="Book Antiqua"/>
      <family val="1"/>
    </font>
    <font>
      <b/>
      <sz val="10"/>
      <color theme="1"/>
      <name val="Book Antiqua"/>
      <family val="1"/>
    </font>
    <font>
      <sz val="12"/>
      <color rgb="FF000000"/>
      <name val="Book Antiqua"/>
      <family val="1"/>
    </font>
    <font>
      <sz val="11"/>
      <color rgb="FF000000"/>
      <name val="Calibri"/>
      <family val="2"/>
      <scheme val="minor"/>
    </font>
    <font>
      <sz val="11"/>
      <color theme="1"/>
      <name val="Book Antiqua"/>
      <family val="1"/>
    </font>
    <font>
      <sz val="10"/>
      <color rgb="FF000000"/>
      <name val="Book Antiqua"/>
      <family val="1"/>
    </font>
    <font>
      <sz val="10"/>
      <color theme="1"/>
      <name val="Book Antiqua"/>
      <family val="1"/>
    </font>
    <font>
      <b/>
      <sz val="11"/>
      <color theme="1"/>
      <name val="Calibri"/>
      <family val="2"/>
      <scheme val="minor"/>
    </font>
    <font>
      <b/>
      <sz val="12"/>
      <color rgb="FF000000"/>
      <name val="Book Antiqua"/>
      <family val="1"/>
    </font>
    <font>
      <b/>
      <sz val="10"/>
      <color rgb="FF000000"/>
      <name val="Book Antiqu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6" fillId="0" borderId="0"/>
    <xf numFmtId="0" fontId="1" fillId="0" borderId="0"/>
  </cellStyleXfs>
  <cellXfs count="55">
    <xf numFmtId="0" fontId="0" fillId="0" borderId="0" xfId="0"/>
    <xf numFmtId="0" fontId="7" fillId="0" borderId="6" xfId="2" applyFont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 wrapText="1"/>
    </xf>
    <xf numFmtId="0" fontId="9" fillId="0" borderId="6" xfId="3" applyFont="1" applyBorder="1" applyAlignment="1">
      <alignment horizontal="center" vertical="center"/>
    </xf>
    <xf numFmtId="0" fontId="7" fillId="2" borderId="6" xfId="2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 wrapText="1" readingOrder="1"/>
    </xf>
    <xf numFmtId="0" fontId="5" fillId="0" borderId="9" xfId="0" applyFont="1" applyFill="1" applyBorder="1" applyAlignment="1">
      <alignment horizontal="center" vertical="center" wrapText="1" readingOrder="1"/>
    </xf>
    <xf numFmtId="0" fontId="7" fillId="0" borderId="10" xfId="2" applyFont="1" applyBorder="1" applyAlignment="1">
      <alignment horizontal="center" vertical="center"/>
    </xf>
    <xf numFmtId="0" fontId="8" fillId="3" borderId="10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 readingOrder="1"/>
    </xf>
    <xf numFmtId="0" fontId="7" fillId="0" borderId="17" xfId="2" applyFont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 wrapText="1" readingOrder="1"/>
    </xf>
    <xf numFmtId="0" fontId="4" fillId="0" borderId="14" xfId="0" applyFont="1" applyFill="1" applyBorder="1" applyAlignment="1">
      <alignment horizontal="center" vertical="center" wrapText="1" readingOrder="1"/>
    </xf>
    <xf numFmtId="0" fontId="4" fillId="0" borderId="15" xfId="0" applyFont="1" applyFill="1" applyBorder="1" applyAlignment="1">
      <alignment horizontal="center" vertical="center" wrapText="1" readingOrder="1"/>
    </xf>
    <xf numFmtId="0" fontId="12" fillId="3" borderId="14" xfId="0" applyFont="1" applyFill="1" applyBorder="1" applyAlignment="1">
      <alignment horizontal="center" vertical="center" wrapText="1"/>
    </xf>
    <xf numFmtId="164" fontId="3" fillId="2" borderId="6" xfId="0" applyNumberFormat="1" applyFont="1" applyFill="1" applyBorder="1" applyAlignment="1">
      <alignment horizontal="left" vertical="center"/>
    </xf>
    <xf numFmtId="0" fontId="3" fillId="2" borderId="10" xfId="0" applyFont="1" applyFill="1" applyBorder="1" applyAlignment="1">
      <alignment horizontal="left" vertical="center" wrapText="1"/>
    </xf>
    <xf numFmtId="164" fontId="3" fillId="2" borderId="10" xfId="0" applyNumberFormat="1" applyFont="1" applyFill="1" applyBorder="1" applyAlignment="1">
      <alignment horizontal="left" vertical="center" wrapText="1"/>
    </xf>
    <xf numFmtId="0" fontId="3" fillId="2" borderId="11" xfId="0" applyFont="1" applyFill="1" applyBorder="1" applyAlignment="1">
      <alignment horizontal="left" vertical="center" wrapText="1"/>
    </xf>
    <xf numFmtId="0" fontId="0" fillId="0" borderId="17" xfId="0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21" fontId="0" fillId="0" borderId="17" xfId="0" applyNumberFormat="1" applyBorder="1" applyAlignment="1">
      <alignment horizontal="center" vertical="center"/>
    </xf>
    <xf numFmtId="10" fontId="0" fillId="0" borderId="18" xfId="1" applyNumberFormat="1" applyFont="1" applyBorder="1" applyAlignment="1">
      <alignment horizontal="center" vertical="center"/>
    </xf>
    <xf numFmtId="21" fontId="0" fillId="0" borderId="6" xfId="0" applyNumberFormat="1" applyBorder="1" applyAlignment="1">
      <alignment horizontal="center" vertical="center"/>
    </xf>
    <xf numFmtId="10" fontId="0" fillId="0" borderId="8" xfId="1" applyNumberFormat="1" applyFont="1" applyBorder="1" applyAlignment="1">
      <alignment horizontal="center" vertical="center"/>
    </xf>
    <xf numFmtId="21" fontId="0" fillId="0" borderId="10" xfId="0" applyNumberFormat="1" applyBorder="1" applyAlignment="1">
      <alignment horizontal="center" vertical="center"/>
    </xf>
    <xf numFmtId="10" fontId="0" fillId="0" borderId="11" xfId="1" applyNumberFormat="1" applyFont="1" applyBorder="1" applyAlignment="1">
      <alignment horizontal="center" vertical="center"/>
    </xf>
    <xf numFmtId="21" fontId="10" fillId="0" borderId="14" xfId="0" applyNumberFormat="1" applyFont="1" applyBorder="1" applyAlignment="1">
      <alignment horizontal="center" vertical="center"/>
    </xf>
    <xf numFmtId="10" fontId="10" fillId="0" borderId="15" xfId="1" applyNumberFormat="1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3" fillId="2" borderId="4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/>
    </xf>
    <xf numFmtId="0" fontId="3" fillId="2" borderId="7" xfId="0" applyFont="1" applyFill="1" applyBorder="1" applyAlignment="1">
      <alignment horizontal="left" vertical="center"/>
    </xf>
    <xf numFmtId="0" fontId="3" fillId="2" borderId="6" xfId="0" applyFont="1" applyFill="1" applyBorder="1" applyAlignment="1">
      <alignment horizontal="left" vertical="center"/>
    </xf>
    <xf numFmtId="0" fontId="3" fillId="2" borderId="6" xfId="0" applyFont="1" applyFill="1" applyBorder="1" applyAlignment="1">
      <alignment horizontal="left" vertical="center" wrapText="1"/>
    </xf>
    <xf numFmtId="0" fontId="3" fillId="2" borderId="8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left" vertical="center" wrapText="1"/>
    </xf>
    <xf numFmtId="0" fontId="3" fillId="2" borderId="10" xfId="0" applyFont="1" applyFill="1" applyBorder="1" applyAlignment="1">
      <alignment horizontal="left" vertical="center" wrapText="1"/>
    </xf>
    <xf numFmtId="0" fontId="11" fillId="0" borderId="12" xfId="0" applyFont="1" applyFill="1" applyBorder="1" applyAlignment="1">
      <alignment horizontal="center" vertical="center" wrapText="1" readingOrder="1"/>
    </xf>
    <xf numFmtId="0" fontId="11" fillId="0" borderId="13" xfId="0" applyFont="1" applyFill="1" applyBorder="1" applyAlignment="1">
      <alignment horizontal="center" vertical="center" wrapText="1" readingOrder="1"/>
    </xf>
  </cellXfs>
  <cellStyles count="4">
    <cellStyle name="Normal" xfId="0" builtinId="0"/>
    <cellStyle name="Normal 2" xfId="3"/>
    <cellStyle name="Normal 2 2" xfId="2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tabSelected="1" workbookViewId="0">
      <selection activeCell="C12" sqref="C12"/>
    </sheetView>
  </sheetViews>
  <sheetFormatPr defaultRowHeight="15" x14ac:dyDescent="0.25"/>
  <cols>
    <col min="1" max="1" width="9.140625" style="24"/>
    <col min="2" max="2" width="17.7109375" style="24" customWidth="1"/>
    <col min="3" max="11" width="13.5703125" style="24" customWidth="1"/>
    <col min="12" max="16384" width="9.140625" style="24"/>
  </cols>
  <sheetData>
    <row r="1" spans="1:11" ht="15.75" thickBot="1" x14ac:dyDescent="0.3">
      <c r="A1" s="42" t="s">
        <v>0</v>
      </c>
      <c r="B1" s="43"/>
      <c r="C1" s="43"/>
      <c r="D1" s="43"/>
      <c r="E1" s="43"/>
      <c r="F1" s="43"/>
      <c r="G1" s="43"/>
      <c r="H1" s="43"/>
      <c r="I1" s="43"/>
      <c r="J1" s="43"/>
      <c r="K1" s="44"/>
    </row>
    <row r="2" spans="1:11" x14ac:dyDescent="0.25">
      <c r="A2" s="45" t="s">
        <v>1</v>
      </c>
      <c r="B2" s="46"/>
      <c r="C2" s="46"/>
      <c r="D2" s="46"/>
      <c r="E2" s="46"/>
      <c r="F2" s="46"/>
      <c r="G2" s="46"/>
      <c r="H2" s="46"/>
      <c r="I2" s="46"/>
      <c r="J2" s="46"/>
      <c r="K2" s="47"/>
    </row>
    <row r="3" spans="1:11" x14ac:dyDescent="0.25">
      <c r="A3" s="48" t="s">
        <v>2</v>
      </c>
      <c r="B3" s="49"/>
      <c r="C3" s="49"/>
      <c r="D3" s="49"/>
      <c r="E3" s="49"/>
      <c r="F3" s="49"/>
      <c r="G3" s="49"/>
      <c r="H3" s="49"/>
      <c r="I3" s="49"/>
      <c r="J3" s="49"/>
      <c r="K3" s="50"/>
    </row>
    <row r="4" spans="1:11" x14ac:dyDescent="0.25">
      <c r="A4" s="34" t="s">
        <v>3</v>
      </c>
      <c r="B4" s="35"/>
      <c r="C4" s="35" t="s">
        <v>4</v>
      </c>
      <c r="D4" s="35"/>
      <c r="E4" s="35"/>
      <c r="F4" s="35"/>
      <c r="G4" s="36"/>
      <c r="H4" s="35"/>
      <c r="I4" s="35"/>
      <c r="J4" s="35"/>
      <c r="K4" s="37"/>
    </row>
    <row r="5" spans="1:11" x14ac:dyDescent="0.25">
      <c r="A5" s="38" t="s">
        <v>5</v>
      </c>
      <c r="B5" s="39"/>
      <c r="C5" s="39" t="s">
        <v>6</v>
      </c>
      <c r="D5" s="39"/>
      <c r="E5" s="39"/>
      <c r="F5" s="39"/>
      <c r="G5" s="40"/>
      <c r="H5" s="16"/>
      <c r="I5" s="39"/>
      <c r="J5" s="16"/>
      <c r="K5" s="41"/>
    </row>
    <row r="6" spans="1:11" x14ac:dyDescent="0.25">
      <c r="A6" s="38" t="s">
        <v>38</v>
      </c>
      <c r="B6" s="39"/>
      <c r="C6" s="39"/>
      <c r="D6" s="39"/>
      <c r="E6" s="39"/>
      <c r="F6" s="39"/>
      <c r="G6" s="39"/>
      <c r="H6" s="16"/>
      <c r="I6" s="39"/>
      <c r="J6" s="16"/>
      <c r="K6" s="41"/>
    </row>
    <row r="7" spans="1:11" ht="15.75" thickBot="1" x14ac:dyDescent="0.3">
      <c r="A7" s="51" t="s">
        <v>39</v>
      </c>
      <c r="B7" s="52"/>
      <c r="C7" s="52"/>
      <c r="D7" s="52"/>
      <c r="E7" s="17"/>
      <c r="F7" s="17"/>
      <c r="G7" s="17"/>
      <c r="H7" s="18"/>
      <c r="I7" s="17"/>
      <c r="J7" s="18"/>
      <c r="K7" s="19"/>
    </row>
    <row r="8" spans="1:11" ht="81" customHeight="1" thickBot="1" x14ac:dyDescent="0.3">
      <c r="A8" s="12" t="s">
        <v>7</v>
      </c>
      <c r="B8" s="13" t="s">
        <v>8</v>
      </c>
      <c r="C8" s="13" t="s">
        <v>9</v>
      </c>
      <c r="D8" s="13" t="s">
        <v>10</v>
      </c>
      <c r="E8" s="13" t="s">
        <v>11</v>
      </c>
      <c r="F8" s="13" t="s">
        <v>12</v>
      </c>
      <c r="G8" s="13" t="s">
        <v>13</v>
      </c>
      <c r="H8" s="13" t="s">
        <v>14</v>
      </c>
      <c r="I8" s="13" t="s">
        <v>15</v>
      </c>
      <c r="J8" s="13" t="s">
        <v>16</v>
      </c>
      <c r="K8" s="14" t="s">
        <v>41</v>
      </c>
    </row>
    <row r="9" spans="1:11" ht="16.5" x14ac:dyDescent="0.25">
      <c r="A9" s="10">
        <v>1</v>
      </c>
      <c r="B9" s="11" t="s">
        <v>17</v>
      </c>
      <c r="C9" s="20">
        <v>0</v>
      </c>
      <c r="D9" s="20">
        <v>64</v>
      </c>
      <c r="E9" s="20">
        <v>64</v>
      </c>
      <c r="F9" s="20">
        <v>64</v>
      </c>
      <c r="G9" s="25">
        <f>F9*0.3</f>
        <v>19.2</v>
      </c>
      <c r="H9" s="20">
        <v>0</v>
      </c>
      <c r="I9" s="20">
        <v>64</v>
      </c>
      <c r="J9" s="20">
        <v>0</v>
      </c>
      <c r="K9" s="26">
        <f>I9/E9</f>
        <v>1</v>
      </c>
    </row>
    <row r="10" spans="1:11" ht="16.5" x14ac:dyDescent="0.25">
      <c r="A10" s="6">
        <v>2</v>
      </c>
      <c r="B10" s="1" t="s">
        <v>18</v>
      </c>
      <c r="C10" s="5">
        <v>18</v>
      </c>
      <c r="D10" s="2">
        <v>1669</v>
      </c>
      <c r="E10" s="5">
        <v>1687</v>
      </c>
      <c r="F10" s="2">
        <v>1653</v>
      </c>
      <c r="G10" s="27">
        <f t="shared" ref="G10:G29" si="0">F10*0.3</f>
        <v>495.9</v>
      </c>
      <c r="H10" s="5">
        <v>34</v>
      </c>
      <c r="I10" s="5">
        <v>1635</v>
      </c>
      <c r="J10" s="5">
        <v>18</v>
      </c>
      <c r="K10" s="28">
        <f t="shared" ref="K10:K29" si="1">I10/E10</f>
        <v>0.96917605216360403</v>
      </c>
    </row>
    <row r="11" spans="1:11" ht="16.5" x14ac:dyDescent="0.25">
      <c r="A11" s="6">
        <v>3</v>
      </c>
      <c r="B11" s="1" t="s">
        <v>19</v>
      </c>
      <c r="C11" s="2">
        <v>4</v>
      </c>
      <c r="D11" s="2">
        <v>149</v>
      </c>
      <c r="E11" s="3">
        <v>153</v>
      </c>
      <c r="F11" s="2">
        <v>147</v>
      </c>
      <c r="G11" s="27">
        <f t="shared" si="0"/>
        <v>44.1</v>
      </c>
      <c r="H11" s="2">
        <v>6</v>
      </c>
      <c r="I11" s="2">
        <v>147</v>
      </c>
      <c r="J11" s="2">
        <v>0</v>
      </c>
      <c r="K11" s="28">
        <f t="shared" si="1"/>
        <v>0.96078431372549022</v>
      </c>
    </row>
    <row r="12" spans="1:11" ht="16.5" x14ac:dyDescent="0.25">
      <c r="A12" s="6">
        <v>4</v>
      </c>
      <c r="B12" s="1" t="s">
        <v>20</v>
      </c>
      <c r="C12" s="5">
        <v>0</v>
      </c>
      <c r="D12" s="5">
        <v>490</v>
      </c>
      <c r="E12" s="5">
        <v>490</v>
      </c>
      <c r="F12" s="5">
        <v>490</v>
      </c>
      <c r="G12" s="27">
        <f t="shared" si="0"/>
        <v>147</v>
      </c>
      <c r="H12" s="5">
        <v>0</v>
      </c>
      <c r="I12" s="5">
        <v>490</v>
      </c>
      <c r="J12" s="5">
        <v>0</v>
      </c>
      <c r="K12" s="28">
        <f t="shared" si="1"/>
        <v>1</v>
      </c>
    </row>
    <row r="13" spans="1:11" ht="16.5" x14ac:dyDescent="0.25">
      <c r="A13" s="6">
        <v>5</v>
      </c>
      <c r="B13" s="1" t="s">
        <v>21</v>
      </c>
      <c r="C13" s="5">
        <v>0</v>
      </c>
      <c r="D13" s="5">
        <v>1203</v>
      </c>
      <c r="E13" s="5">
        <v>1203</v>
      </c>
      <c r="F13" s="5">
        <v>1203</v>
      </c>
      <c r="G13" s="27">
        <f t="shared" si="0"/>
        <v>360.9</v>
      </c>
      <c r="H13" s="5">
        <v>0</v>
      </c>
      <c r="I13" s="5">
        <v>1203</v>
      </c>
      <c r="J13" s="2">
        <v>0</v>
      </c>
      <c r="K13" s="28">
        <f t="shared" si="1"/>
        <v>1</v>
      </c>
    </row>
    <row r="14" spans="1:11" ht="16.5" x14ac:dyDescent="0.25">
      <c r="A14" s="6">
        <v>6</v>
      </c>
      <c r="B14" s="1" t="s">
        <v>22</v>
      </c>
      <c r="C14" s="5">
        <v>88</v>
      </c>
      <c r="D14" s="21">
        <v>8836</v>
      </c>
      <c r="E14" s="5">
        <v>8924</v>
      </c>
      <c r="F14" s="5">
        <v>8839</v>
      </c>
      <c r="G14" s="27">
        <f t="shared" si="0"/>
        <v>2651.7</v>
      </c>
      <c r="H14" s="21">
        <v>85</v>
      </c>
      <c r="I14" s="5">
        <v>7356</v>
      </c>
      <c r="J14" s="5">
        <v>1483</v>
      </c>
      <c r="K14" s="28">
        <f t="shared" si="1"/>
        <v>0.82429403854773642</v>
      </c>
    </row>
    <row r="15" spans="1:11" ht="16.5" x14ac:dyDescent="0.25">
      <c r="A15" s="6">
        <v>7</v>
      </c>
      <c r="B15" s="4" t="s">
        <v>23</v>
      </c>
      <c r="C15" s="5">
        <v>0</v>
      </c>
      <c r="D15" s="5">
        <v>152</v>
      </c>
      <c r="E15" s="5">
        <v>152</v>
      </c>
      <c r="F15" s="5">
        <v>152</v>
      </c>
      <c r="G15" s="27">
        <f t="shared" si="0"/>
        <v>45.6</v>
      </c>
      <c r="H15" s="5">
        <v>0</v>
      </c>
      <c r="I15" s="5">
        <v>152</v>
      </c>
      <c r="J15" s="2">
        <v>0</v>
      </c>
      <c r="K15" s="28">
        <f t="shared" si="1"/>
        <v>1</v>
      </c>
    </row>
    <row r="16" spans="1:11" ht="16.5" x14ac:dyDescent="0.25">
      <c r="A16" s="6">
        <v>8</v>
      </c>
      <c r="B16" s="1" t="s">
        <v>24</v>
      </c>
      <c r="C16" s="5">
        <v>0</v>
      </c>
      <c r="D16" s="5">
        <v>26</v>
      </c>
      <c r="E16" s="5">
        <v>26</v>
      </c>
      <c r="F16" s="5">
        <v>26</v>
      </c>
      <c r="G16" s="27">
        <f t="shared" si="0"/>
        <v>7.8</v>
      </c>
      <c r="H16" s="5">
        <v>0</v>
      </c>
      <c r="I16" s="5">
        <v>26</v>
      </c>
      <c r="J16" s="2">
        <v>0</v>
      </c>
      <c r="K16" s="28">
        <f t="shared" si="1"/>
        <v>1</v>
      </c>
    </row>
    <row r="17" spans="1:11" ht="16.5" x14ac:dyDescent="0.25">
      <c r="A17" s="6">
        <v>9</v>
      </c>
      <c r="B17" s="4" t="s">
        <v>25</v>
      </c>
      <c r="C17" s="5">
        <v>0</v>
      </c>
      <c r="D17" s="5">
        <v>515</v>
      </c>
      <c r="E17" s="5">
        <v>515</v>
      </c>
      <c r="F17" s="5">
        <v>515</v>
      </c>
      <c r="G17" s="27">
        <f t="shared" si="0"/>
        <v>154.5</v>
      </c>
      <c r="H17" s="5">
        <v>0</v>
      </c>
      <c r="I17" s="5">
        <v>515</v>
      </c>
      <c r="J17" s="2">
        <v>0</v>
      </c>
      <c r="K17" s="28">
        <f t="shared" si="1"/>
        <v>1</v>
      </c>
    </row>
    <row r="18" spans="1:11" ht="16.5" x14ac:dyDescent="0.25">
      <c r="A18" s="6">
        <v>10</v>
      </c>
      <c r="B18" s="1" t="s">
        <v>26</v>
      </c>
      <c r="C18" s="5">
        <v>0</v>
      </c>
      <c r="D18" s="2">
        <v>86</v>
      </c>
      <c r="E18" s="2">
        <v>86</v>
      </c>
      <c r="F18" s="2">
        <v>86</v>
      </c>
      <c r="G18" s="27">
        <f t="shared" si="0"/>
        <v>25.8</v>
      </c>
      <c r="H18" s="5">
        <v>0</v>
      </c>
      <c r="I18" s="2">
        <v>71</v>
      </c>
      <c r="J18" s="2">
        <v>15</v>
      </c>
      <c r="K18" s="28">
        <f t="shared" si="1"/>
        <v>0.82558139534883723</v>
      </c>
    </row>
    <row r="19" spans="1:11" ht="16.5" x14ac:dyDescent="0.25">
      <c r="A19" s="6">
        <v>11</v>
      </c>
      <c r="B19" s="1" t="s">
        <v>27</v>
      </c>
      <c r="C19" s="5">
        <v>0</v>
      </c>
      <c r="D19" s="5">
        <v>799</v>
      </c>
      <c r="E19" s="5">
        <v>799</v>
      </c>
      <c r="F19" s="5">
        <v>799</v>
      </c>
      <c r="G19" s="27">
        <f t="shared" si="0"/>
        <v>239.7</v>
      </c>
      <c r="H19" s="5">
        <v>0</v>
      </c>
      <c r="I19" s="5">
        <v>799</v>
      </c>
      <c r="J19" s="2">
        <v>0</v>
      </c>
      <c r="K19" s="28">
        <f t="shared" si="1"/>
        <v>1</v>
      </c>
    </row>
    <row r="20" spans="1:11" ht="16.5" x14ac:dyDescent="0.25">
      <c r="A20" s="6">
        <v>12</v>
      </c>
      <c r="B20" s="1" t="s">
        <v>28</v>
      </c>
      <c r="C20" s="5">
        <v>0</v>
      </c>
      <c r="D20" s="5">
        <v>58</v>
      </c>
      <c r="E20" s="5">
        <v>58</v>
      </c>
      <c r="F20" s="5">
        <v>58</v>
      </c>
      <c r="G20" s="27">
        <f t="shared" si="0"/>
        <v>17.399999999999999</v>
      </c>
      <c r="H20" s="5">
        <v>0</v>
      </c>
      <c r="I20" s="5">
        <v>58</v>
      </c>
      <c r="J20" s="2">
        <v>0</v>
      </c>
      <c r="K20" s="28">
        <f t="shared" si="1"/>
        <v>1</v>
      </c>
    </row>
    <row r="21" spans="1:11" ht="16.5" x14ac:dyDescent="0.25">
      <c r="A21" s="6">
        <v>13</v>
      </c>
      <c r="B21" s="1" t="s">
        <v>29</v>
      </c>
      <c r="C21" s="5">
        <v>0</v>
      </c>
      <c r="D21" s="5">
        <v>800</v>
      </c>
      <c r="E21" s="5">
        <v>800</v>
      </c>
      <c r="F21" s="5">
        <v>800</v>
      </c>
      <c r="G21" s="27">
        <f t="shared" si="0"/>
        <v>240</v>
      </c>
      <c r="H21" s="5">
        <v>0</v>
      </c>
      <c r="I21" s="5">
        <v>800</v>
      </c>
      <c r="J21" s="2">
        <v>0</v>
      </c>
      <c r="K21" s="28">
        <f t="shared" si="1"/>
        <v>1</v>
      </c>
    </row>
    <row r="22" spans="1:11" ht="16.5" x14ac:dyDescent="0.25">
      <c r="A22" s="6">
        <v>14</v>
      </c>
      <c r="B22" s="1" t="s">
        <v>30</v>
      </c>
      <c r="C22" s="5">
        <v>0</v>
      </c>
      <c r="D22" s="5">
        <v>50</v>
      </c>
      <c r="E22" s="5">
        <v>50</v>
      </c>
      <c r="F22" s="5">
        <v>50</v>
      </c>
      <c r="G22" s="27">
        <f t="shared" si="0"/>
        <v>15</v>
      </c>
      <c r="H22" s="5">
        <v>0</v>
      </c>
      <c r="I22" s="5">
        <v>50</v>
      </c>
      <c r="J22" s="2">
        <v>0</v>
      </c>
      <c r="K22" s="28">
        <f t="shared" si="1"/>
        <v>1</v>
      </c>
    </row>
    <row r="23" spans="1:11" ht="16.5" x14ac:dyDescent="0.25">
      <c r="A23" s="6">
        <v>15</v>
      </c>
      <c r="B23" s="1" t="s">
        <v>31</v>
      </c>
      <c r="C23" s="5">
        <v>0</v>
      </c>
      <c r="D23" s="5">
        <v>572</v>
      </c>
      <c r="E23" s="5">
        <v>572</v>
      </c>
      <c r="F23" s="5">
        <v>572</v>
      </c>
      <c r="G23" s="27">
        <f t="shared" si="0"/>
        <v>171.6</v>
      </c>
      <c r="H23" s="5">
        <v>0</v>
      </c>
      <c r="I23" s="5">
        <v>572</v>
      </c>
      <c r="J23" s="2">
        <v>0</v>
      </c>
      <c r="K23" s="28">
        <f t="shared" si="1"/>
        <v>1</v>
      </c>
    </row>
    <row r="24" spans="1:11" ht="16.5" x14ac:dyDescent="0.25">
      <c r="A24" s="6">
        <v>16</v>
      </c>
      <c r="B24" s="1" t="s">
        <v>32</v>
      </c>
      <c r="C24" s="5">
        <v>2</v>
      </c>
      <c r="D24" s="5">
        <v>145</v>
      </c>
      <c r="E24" s="5">
        <v>147</v>
      </c>
      <c r="F24" s="5">
        <v>143</v>
      </c>
      <c r="G24" s="27">
        <f t="shared" si="0"/>
        <v>42.9</v>
      </c>
      <c r="H24" s="2">
        <v>4</v>
      </c>
      <c r="I24" s="5">
        <v>140</v>
      </c>
      <c r="J24" s="5">
        <v>3</v>
      </c>
      <c r="K24" s="28">
        <f t="shared" si="1"/>
        <v>0.95238095238095233</v>
      </c>
    </row>
    <row r="25" spans="1:11" ht="16.5" x14ac:dyDescent="0.25">
      <c r="A25" s="6">
        <v>17</v>
      </c>
      <c r="B25" s="1" t="s">
        <v>33</v>
      </c>
      <c r="C25" s="5">
        <v>0</v>
      </c>
      <c r="D25" s="5">
        <v>287</v>
      </c>
      <c r="E25" s="5">
        <v>287</v>
      </c>
      <c r="F25" s="5">
        <v>287</v>
      </c>
      <c r="G25" s="27">
        <f t="shared" si="0"/>
        <v>86.1</v>
      </c>
      <c r="H25" s="5">
        <v>0</v>
      </c>
      <c r="I25" s="5">
        <v>287</v>
      </c>
      <c r="J25" s="2">
        <v>0</v>
      </c>
      <c r="K25" s="28">
        <f t="shared" si="1"/>
        <v>1</v>
      </c>
    </row>
    <row r="26" spans="1:11" ht="16.5" x14ac:dyDescent="0.25">
      <c r="A26" s="6">
        <v>18</v>
      </c>
      <c r="B26" s="1" t="s">
        <v>34</v>
      </c>
      <c r="C26" s="5">
        <v>3</v>
      </c>
      <c r="D26" s="5">
        <v>25</v>
      </c>
      <c r="E26" s="5">
        <v>28</v>
      </c>
      <c r="F26" s="5">
        <v>28</v>
      </c>
      <c r="G26" s="27">
        <f t="shared" si="0"/>
        <v>8.4</v>
      </c>
      <c r="H26" s="5">
        <v>0</v>
      </c>
      <c r="I26" s="5">
        <v>28</v>
      </c>
      <c r="J26" s="5">
        <v>0</v>
      </c>
      <c r="K26" s="28">
        <f t="shared" si="1"/>
        <v>1</v>
      </c>
    </row>
    <row r="27" spans="1:11" ht="16.5" x14ac:dyDescent="0.25">
      <c r="A27" s="6">
        <v>19</v>
      </c>
      <c r="B27" s="1" t="s">
        <v>35</v>
      </c>
      <c r="C27" s="5">
        <v>0</v>
      </c>
      <c r="D27" s="5">
        <v>201</v>
      </c>
      <c r="E27" s="5">
        <v>201</v>
      </c>
      <c r="F27" s="5">
        <v>201</v>
      </c>
      <c r="G27" s="27">
        <f t="shared" si="0"/>
        <v>60.3</v>
      </c>
      <c r="H27" s="5">
        <v>0</v>
      </c>
      <c r="I27" s="5">
        <v>201</v>
      </c>
      <c r="J27" s="2">
        <v>0</v>
      </c>
      <c r="K27" s="28">
        <f t="shared" si="1"/>
        <v>1</v>
      </c>
    </row>
    <row r="28" spans="1:11" ht="16.5" x14ac:dyDescent="0.25">
      <c r="A28" s="6">
        <v>20</v>
      </c>
      <c r="B28" s="1" t="s">
        <v>36</v>
      </c>
      <c r="C28" s="5">
        <v>0</v>
      </c>
      <c r="D28" s="2">
        <v>34</v>
      </c>
      <c r="E28" s="2">
        <v>34</v>
      </c>
      <c r="F28" s="2">
        <v>34</v>
      </c>
      <c r="G28" s="27">
        <f t="shared" si="0"/>
        <v>10.199999999999999</v>
      </c>
      <c r="H28" s="5">
        <v>0</v>
      </c>
      <c r="I28" s="2">
        <v>34</v>
      </c>
      <c r="J28" s="5">
        <v>0</v>
      </c>
      <c r="K28" s="28">
        <f t="shared" si="1"/>
        <v>1</v>
      </c>
    </row>
    <row r="29" spans="1:11" ht="17.25" thickBot="1" x14ac:dyDescent="0.3">
      <c r="A29" s="7">
        <v>21</v>
      </c>
      <c r="B29" s="8" t="s">
        <v>37</v>
      </c>
      <c r="C29" s="22">
        <v>0</v>
      </c>
      <c r="D29" s="22">
        <v>229</v>
      </c>
      <c r="E29" s="22">
        <v>229</v>
      </c>
      <c r="F29" s="22">
        <v>229</v>
      </c>
      <c r="G29" s="29">
        <f t="shared" si="0"/>
        <v>68.7</v>
      </c>
      <c r="H29" s="22">
        <v>0</v>
      </c>
      <c r="I29" s="22">
        <v>229</v>
      </c>
      <c r="J29" s="9">
        <v>0</v>
      </c>
      <c r="K29" s="30">
        <f t="shared" si="1"/>
        <v>1</v>
      </c>
    </row>
    <row r="30" spans="1:11" s="33" customFormat="1" ht="16.5" customHeight="1" thickBot="1" x14ac:dyDescent="0.3">
      <c r="A30" s="53" t="s">
        <v>40</v>
      </c>
      <c r="B30" s="54"/>
      <c r="C30" s="23">
        <f>SUM(C9:C29)</f>
        <v>115</v>
      </c>
      <c r="D30" s="23">
        <f t="shared" ref="D30:J30" si="2">SUM(D9:D29)</f>
        <v>16390</v>
      </c>
      <c r="E30" s="23">
        <f t="shared" si="2"/>
        <v>16505</v>
      </c>
      <c r="F30" s="23">
        <f t="shared" si="2"/>
        <v>16376</v>
      </c>
      <c r="G30" s="31">
        <f>AVERAGE(G9:G29)</f>
        <v>233.94285714285712</v>
      </c>
      <c r="H30" s="23">
        <f t="shared" si="2"/>
        <v>129</v>
      </c>
      <c r="I30" s="23">
        <f t="shared" si="2"/>
        <v>14857</v>
      </c>
      <c r="J30" s="15">
        <f t="shared" si="2"/>
        <v>1519</v>
      </c>
      <c r="K30" s="32">
        <f>AVERAGE(K9:K29)</f>
        <v>0.97772460724602961</v>
      </c>
    </row>
  </sheetData>
  <mergeCells count="5">
    <mergeCell ref="A1:K1"/>
    <mergeCell ref="A2:K2"/>
    <mergeCell ref="A3:K3"/>
    <mergeCell ref="A7:D7"/>
    <mergeCell ref="A30:B30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Jan-20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2020-03-04T11:29:19Z</dcterms:modified>
</cp:coreProperties>
</file>